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transpordiamet.ee/dhs/webdav/2cc2e9d01bc76cdf5c39f93cb5ca80cb02f0cb4a/48004112755/0d761b4e-ddde-442b-abc1-e77fa5a42bdb/"/>
    </mc:Choice>
  </mc:AlternateContent>
  <xr:revisionPtr revIDLastSave="0" documentId="13_ncr:1_{53465D1E-DC3D-45EE-9D6A-71DBA2EAC56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6 lõigu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I57" i="1"/>
  <c r="I56" i="1"/>
  <c r="I31" i="1"/>
  <c r="I52" i="1"/>
  <c r="I45" i="1"/>
  <c r="I30" i="1"/>
  <c r="I28" i="1"/>
  <c r="I16" i="1"/>
  <c r="I15" i="1"/>
  <c r="I25" i="1"/>
  <c r="I24" i="1"/>
  <c r="I29" i="1"/>
  <c r="I6" i="1"/>
  <c r="I5" i="1"/>
  <c r="I7" i="1" l="1"/>
  <c r="I51" i="1" l="1"/>
  <c r="I46" i="1"/>
  <c r="I36" i="1" l="1"/>
  <c r="I32" i="1"/>
  <c r="I50" i="1" l="1"/>
  <c r="I47" i="1"/>
  <c r="I33" i="1" l="1"/>
  <c r="I35" i="1" l="1"/>
  <c r="I53" i="1" l="1"/>
  <c r="I54" i="1"/>
  <c r="I44" i="1"/>
  <c r="I43" i="1"/>
  <c r="I27" i="1" l="1"/>
  <c r="I22" i="1"/>
  <c r="I19" i="1"/>
  <c r="I18" i="1" l="1"/>
  <c r="I49" i="1" l="1"/>
  <c r="I48" i="1"/>
  <c r="I62" i="1" s="1"/>
  <c r="I34" i="1"/>
  <c r="I26" i="1"/>
  <c r="I23" i="1"/>
  <c r="I21" i="1"/>
  <c r="I20" i="1"/>
  <c r="I17" i="1"/>
  <c r="I14" i="1"/>
  <c r="I13" i="1"/>
  <c r="I37" i="1" s="1"/>
</calcChain>
</file>

<file path=xl/sharedStrings.xml><?xml version="1.0" encoding="utf-8"?>
<sst xmlns="http://schemas.openxmlformats.org/spreadsheetml/2006/main" count="199" uniqueCount="59">
  <si>
    <t>Jrk nr</t>
  </si>
  <si>
    <t>Maakond</t>
  </si>
  <si>
    <t>Tee nr</t>
  </si>
  <si>
    <t>Sõidusuund</t>
  </si>
  <si>
    <t>Sõidukiiruse suurendamise lõik</t>
  </si>
  <si>
    <t>Lõigu pikkus (km)</t>
  </si>
  <si>
    <t>Märkused</t>
  </si>
  <si>
    <t>Lõigu algus</t>
  </si>
  <si>
    <t>Lõigu lõpp</t>
  </si>
  <si>
    <t>Kohanimi</t>
  </si>
  <si>
    <t>km</t>
  </si>
  <si>
    <t>Harju, Järva</t>
  </si>
  <si>
    <t>Kuivajõe</t>
  </si>
  <si>
    <t>Mäo</t>
  </si>
  <si>
    <t>Lõigul kasutatakse piirkiiruse reguleerimist elektrooniliste märkidega vastavalt teeoludele</t>
  </si>
  <si>
    <t>Järva, Harju</t>
  </si>
  <si>
    <t>Kose</t>
  </si>
  <si>
    <t>KOKKU</t>
  </si>
  <si>
    <t>Suurima lubatud sõidukiiruse suurendamine 110 km/h-ni 2026. aasta suveperioodil</t>
  </si>
  <si>
    <t>Harju</t>
  </si>
  <si>
    <t>Iru</t>
  </si>
  <si>
    <t>Rebala</t>
  </si>
  <si>
    <t>Jõelähtme</t>
  </si>
  <si>
    <t>Liiapeksi</t>
  </si>
  <si>
    <t>L-Viru</t>
  </si>
  <si>
    <t>Haljala</t>
  </si>
  <si>
    <t>I-Viru</t>
  </si>
  <si>
    <t>Järve</t>
  </si>
  <si>
    <t>Edise</t>
  </si>
  <si>
    <t>Harju/L-Viru</t>
  </si>
  <si>
    <t>Võerdla</t>
  </si>
  <si>
    <t>Peetri</t>
  </si>
  <si>
    <t>Järva</t>
  </si>
  <si>
    <t>Valgma</t>
  </si>
  <si>
    <t>Tartu</t>
  </si>
  <si>
    <t>Kärevere</t>
  </si>
  <si>
    <t>Kardla</t>
  </si>
  <si>
    <t>Jüri</t>
  </si>
  <si>
    <t>Laagri</t>
  </si>
  <si>
    <t>Ääsmäe</t>
  </si>
  <si>
    <t>Pärnu</t>
  </si>
  <si>
    <t>Reiu</t>
  </si>
  <si>
    <t>Väo</t>
  </si>
  <si>
    <t>Kanama</t>
  </si>
  <si>
    <t>Suurima lubatud sõidukiiruse suurendamine 100 km/h-ni 2026. aasta suveperioodil</t>
  </si>
  <si>
    <t>Jõgeva</t>
  </si>
  <si>
    <t>Annikvere</t>
  </si>
  <si>
    <t>Kaliküla</t>
  </si>
  <si>
    <t>Neanurme</t>
  </si>
  <si>
    <t>Pikknurme</t>
  </si>
  <si>
    <t>Puurmani</t>
  </si>
  <si>
    <t>Valmaotsa</t>
  </si>
  <si>
    <t>Soinaste</t>
  </si>
  <si>
    <t>Ülenurme</t>
  </si>
  <si>
    <t>Kernu</t>
  </si>
  <si>
    <t>Sauga</t>
  </si>
  <si>
    <t>Nurme</t>
  </si>
  <si>
    <t>Valingu</t>
  </si>
  <si>
    <t>Suurima lubatud sõidukiiruse suurendamine 120 km/h-ni 2026. aasta suveperioodil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</si>
</sst>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186"/>
    </font>
    <font>
      <b/>
      <sz val="14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1F497D"/>
      <name val="Symbol"/>
      <family val="1"/>
      <charset val="2"/>
    </font>
    <font>
      <sz val="11"/>
      <color rgb="FF1F497D"/>
      <name val="Calibri"/>
      <family val="2"/>
      <charset val="186"/>
    </font>
    <font>
      <b/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B0F0"/>
      <name val="Calibri"/>
      <family val="2"/>
      <charset val="186"/>
      <scheme val="minor"/>
    </font>
    <font>
      <b/>
      <sz val="11"/>
      <color rgb="FF00B0F0"/>
      <name val="Calibri"/>
      <family val="2"/>
      <charset val="186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186"/>
    </font>
    <font>
      <sz val="9"/>
      <color rgb="FF2D2C2D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4"/>
    </xf>
    <xf numFmtId="0" fontId="6" fillId="0" borderId="0" xfId="0" applyFont="1"/>
    <xf numFmtId="164" fontId="2" fillId="0" borderId="0" xfId="0" applyNumberFormat="1" applyFont="1" applyAlignment="1">
      <alignment horizontal="left" vertical="center"/>
    </xf>
    <xf numFmtId="0" fontId="2" fillId="0" borderId="28" xfId="0" applyFont="1" applyBorder="1"/>
    <xf numFmtId="0" fontId="2" fillId="0" borderId="29" xfId="0" applyFont="1" applyBorder="1"/>
    <xf numFmtId="0" fontId="2" fillId="0" borderId="29" xfId="0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164" fontId="2" fillId="0" borderId="59" xfId="0" applyNumberFormat="1" applyFont="1" applyBorder="1" applyAlignment="1">
      <alignment horizontal="center"/>
    </xf>
    <xf numFmtId="0" fontId="2" fillId="0" borderId="20" xfId="0" applyFont="1" applyBorder="1" applyAlignment="1" applyProtection="1">
      <alignment horizontal="center" vertical="center"/>
      <protection locked="0"/>
    </xf>
    <xf numFmtId="164" fontId="2" fillId="0" borderId="4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3" borderId="4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 wrapText="1"/>
    </xf>
    <xf numFmtId="164" fontId="2" fillId="3" borderId="50" xfId="0" applyNumberFormat="1" applyFont="1" applyFill="1" applyBorder="1" applyAlignment="1">
      <alignment horizontal="center" vertical="center" wrapText="1"/>
    </xf>
    <xf numFmtId="164" fontId="2" fillId="3" borderId="44" xfId="0" applyNumberFormat="1" applyFont="1" applyFill="1" applyBorder="1" applyAlignment="1">
      <alignment horizontal="center" vertical="center" wrapText="1"/>
    </xf>
    <xf numFmtId="164" fontId="2" fillId="0" borderId="6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2" fillId="0" borderId="50" xfId="0" applyNumberFormat="1" applyFont="1" applyBorder="1" applyAlignment="1">
      <alignment horizontal="center" vertical="center" wrapText="1"/>
    </xf>
    <xf numFmtId="164" fontId="12" fillId="3" borderId="44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164" fontId="8" fillId="0" borderId="32" xfId="0" applyNumberFormat="1" applyFont="1" applyBorder="1" applyAlignment="1" applyProtection="1">
      <alignment horizontal="center" vertical="center"/>
      <protection locked="0"/>
    </xf>
    <xf numFmtId="164" fontId="8" fillId="0" borderId="52" xfId="0" applyNumberFormat="1" applyFont="1" applyBorder="1" applyAlignment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164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164" fontId="8" fillId="3" borderId="32" xfId="0" applyNumberFormat="1" applyFont="1" applyFill="1" applyBorder="1" applyAlignment="1" applyProtection="1">
      <alignment horizontal="center" vertical="center"/>
      <protection locked="0"/>
    </xf>
    <xf numFmtId="164" fontId="8" fillId="3" borderId="45" xfId="0" applyNumberFormat="1" applyFont="1" applyFill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164" fontId="8" fillId="0" borderId="23" xfId="0" applyNumberFormat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164" fontId="8" fillId="0" borderId="46" xfId="0" applyNumberFormat="1" applyFont="1" applyBorder="1" applyAlignment="1" applyProtection="1">
      <alignment horizontal="center" vertical="center"/>
      <protection locked="0"/>
    </xf>
    <xf numFmtId="164" fontId="8" fillId="0" borderId="62" xfId="0" applyNumberFormat="1" applyFont="1" applyBorder="1" applyAlignment="1">
      <alignment horizontal="center" vertical="center"/>
    </xf>
    <xf numFmtId="164" fontId="8" fillId="3" borderId="63" xfId="0" applyNumberFormat="1" applyFont="1" applyFill="1" applyBorder="1" applyAlignment="1">
      <alignment horizontal="center" vertical="center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164" fontId="8" fillId="2" borderId="46" xfId="0" applyNumberFormat="1" applyFont="1" applyFill="1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>
      <alignment horizontal="center" vertical="center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164" fontId="8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47" xfId="0" applyFont="1" applyFill="1" applyBorder="1" applyAlignment="1" applyProtection="1">
      <alignment horizontal="center" vertical="center"/>
      <protection locked="0"/>
    </xf>
    <xf numFmtId="164" fontId="8" fillId="3" borderId="64" xfId="0" applyNumberFormat="1" applyFont="1" applyFill="1" applyBorder="1" applyAlignment="1">
      <alignment horizontal="center" vertical="center"/>
    </xf>
    <xf numFmtId="164" fontId="8" fillId="3" borderId="61" xfId="0" applyNumberFormat="1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164" fontId="13" fillId="3" borderId="47" xfId="0" applyNumberFormat="1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164" fontId="13" fillId="3" borderId="32" xfId="0" applyNumberFormat="1" applyFont="1" applyFill="1" applyBorder="1" applyAlignment="1">
      <alignment horizontal="center" vertical="center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3" borderId="42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164" fontId="13" fillId="0" borderId="32" xfId="0" applyNumberFormat="1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8" fillId="3" borderId="38" xfId="0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/>
      <protection locked="0"/>
    </xf>
    <xf numFmtId="164" fontId="13" fillId="0" borderId="12" xfId="0" applyNumberFormat="1" applyFont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/>
    </xf>
    <xf numFmtId="164" fontId="13" fillId="0" borderId="46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 wrapText="1"/>
    </xf>
    <xf numFmtId="164" fontId="8" fillId="3" borderId="47" xfId="0" applyNumberFormat="1" applyFont="1" applyFill="1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64" fontId="8" fillId="3" borderId="71" xfId="0" applyNumberFormat="1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3" borderId="71" xfId="0" applyFont="1" applyFill="1" applyBorder="1" applyAlignment="1">
      <alignment horizontal="center" vertical="center"/>
    </xf>
    <xf numFmtId="164" fontId="13" fillId="3" borderId="36" xfId="0" applyNumberFormat="1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" fillId="3" borderId="73" xfId="0" applyFont="1" applyFill="1" applyBorder="1" applyAlignment="1">
      <alignment horizontal="center" vertical="center" wrapText="1"/>
    </xf>
    <xf numFmtId="164" fontId="2" fillId="3" borderId="75" xfId="0" applyNumberFormat="1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164" fontId="2" fillId="0" borderId="70" xfId="0" applyNumberFormat="1" applyFont="1" applyBorder="1" applyAlignment="1">
      <alignment horizontal="center" vertical="center"/>
    </xf>
    <xf numFmtId="164" fontId="2" fillId="3" borderId="70" xfId="0" applyNumberFormat="1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 wrapText="1"/>
    </xf>
    <xf numFmtId="0" fontId="8" fillId="0" borderId="76" xfId="0" applyFont="1" applyBorder="1" applyAlignment="1" applyProtection="1">
      <alignment horizontal="center" vertical="center"/>
      <protection locked="0"/>
    </xf>
    <xf numFmtId="0" fontId="8" fillId="0" borderId="77" xfId="0" applyFont="1" applyBorder="1" applyAlignment="1" applyProtection="1">
      <alignment horizontal="center" vertical="center"/>
      <protection locked="0"/>
    </xf>
    <xf numFmtId="0" fontId="8" fillId="3" borderId="77" xfId="0" applyFont="1" applyFill="1" applyBorder="1" applyAlignment="1" applyProtection="1">
      <alignment horizontal="center" vertical="center"/>
      <protection locked="0"/>
    </xf>
    <xf numFmtId="0" fontId="13" fillId="0" borderId="77" xfId="0" applyFont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8" xfId="0" applyFont="1" applyFill="1" applyBorder="1" applyAlignment="1">
      <alignment horizontal="center" vertical="center"/>
    </xf>
    <xf numFmtId="0" fontId="13" fillId="3" borderId="79" xfId="0" applyFont="1" applyFill="1" applyBorder="1" applyAlignment="1">
      <alignment horizontal="center" vertical="center"/>
    </xf>
    <xf numFmtId="0" fontId="8" fillId="0" borderId="80" xfId="0" applyFont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/>
      <protection locked="0"/>
    </xf>
    <xf numFmtId="0" fontId="8" fillId="3" borderId="81" xfId="0" applyFont="1" applyFill="1" applyBorder="1" applyAlignment="1" applyProtection="1">
      <alignment horizontal="center" vertical="center"/>
      <protection locked="0"/>
    </xf>
    <xf numFmtId="0" fontId="8" fillId="3" borderId="82" xfId="0" applyFont="1" applyFill="1" applyBorder="1" applyAlignment="1" applyProtection="1">
      <alignment horizontal="center" vertical="center"/>
      <protection locked="0"/>
    </xf>
    <xf numFmtId="0" fontId="8" fillId="3" borderId="63" xfId="0" applyFont="1" applyFill="1" applyBorder="1" applyAlignment="1" applyProtection="1">
      <alignment horizontal="center" vertical="center"/>
      <protection locked="0"/>
    </xf>
    <xf numFmtId="0" fontId="13" fillId="0" borderId="83" xfId="0" applyFont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3" borderId="82" xfId="0" applyFont="1" applyFill="1" applyBorder="1" applyAlignment="1">
      <alignment horizontal="center" vertical="center"/>
    </xf>
    <xf numFmtId="0" fontId="2" fillId="0" borderId="84" xfId="0" applyFont="1" applyBorder="1"/>
    <xf numFmtId="0" fontId="14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textRotation="90" wrapText="1"/>
    </xf>
    <xf numFmtId="0" fontId="2" fillId="0" borderId="69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0"/>
  <sheetViews>
    <sheetView tabSelected="1" zoomScaleNormal="100" zoomScaleSheetLayoutView="75" workbookViewId="0">
      <selection activeCell="M9" sqref="M9"/>
    </sheetView>
  </sheetViews>
  <sheetFormatPr defaultColWidth="9.109375" defaultRowHeight="14.4" x14ac:dyDescent="0.3"/>
  <cols>
    <col min="1" max="1" width="4.6640625" style="1" customWidth="1"/>
    <col min="2" max="2" width="11.88671875" style="1" bestFit="1" customWidth="1"/>
    <col min="3" max="3" width="4.6640625" style="1" customWidth="1"/>
    <col min="4" max="4" width="6" style="1" customWidth="1"/>
    <col min="5" max="5" width="13.33203125" style="1" bestFit="1" customWidth="1"/>
    <col min="6" max="6" width="6.88671875" style="1" bestFit="1" customWidth="1"/>
    <col min="7" max="7" width="13.33203125" style="1" bestFit="1" customWidth="1"/>
    <col min="8" max="8" width="6.5546875" style="1" bestFit="1" customWidth="1"/>
    <col min="9" max="9" width="7.33203125" style="1" customWidth="1"/>
    <col min="10" max="10" width="48.5546875" style="1" customWidth="1"/>
    <col min="11" max="11" width="9.109375" style="1"/>
    <col min="12" max="12" width="10.33203125" style="1" customWidth="1"/>
    <col min="13" max="13" width="9.6640625" style="1" bestFit="1" customWidth="1"/>
    <col min="14" max="16384" width="9.109375" style="1"/>
  </cols>
  <sheetData>
    <row r="1" spans="1:20" ht="18" x14ac:dyDescent="0.3">
      <c r="A1" s="148" t="s">
        <v>58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20" ht="27" customHeight="1" x14ac:dyDescent="0.3">
      <c r="A2" s="149" t="s">
        <v>0</v>
      </c>
      <c r="B2" s="152" t="s">
        <v>1</v>
      </c>
      <c r="C2" s="155" t="s">
        <v>2</v>
      </c>
      <c r="D2" s="158" t="s">
        <v>3</v>
      </c>
      <c r="E2" s="161" t="s">
        <v>4</v>
      </c>
      <c r="F2" s="162"/>
      <c r="G2" s="162"/>
      <c r="H2" s="163"/>
      <c r="I2" s="149" t="s">
        <v>5</v>
      </c>
      <c r="J2" s="167" t="s">
        <v>6</v>
      </c>
    </row>
    <row r="3" spans="1:20" ht="27" customHeight="1" x14ac:dyDescent="0.3">
      <c r="A3" s="150"/>
      <c r="B3" s="153"/>
      <c r="C3" s="156"/>
      <c r="D3" s="159"/>
      <c r="E3" s="169" t="s">
        <v>7</v>
      </c>
      <c r="F3" s="170"/>
      <c r="G3" s="170" t="s">
        <v>8</v>
      </c>
      <c r="H3" s="171"/>
      <c r="I3" s="150"/>
      <c r="J3" s="168"/>
    </row>
    <row r="4" spans="1:20" ht="27" customHeight="1" x14ac:dyDescent="0.3">
      <c r="A4" s="151"/>
      <c r="B4" s="154"/>
      <c r="C4" s="157"/>
      <c r="D4" s="160"/>
      <c r="E4" s="2" t="s">
        <v>9</v>
      </c>
      <c r="F4" s="3" t="s">
        <v>10</v>
      </c>
      <c r="G4" s="3" t="s">
        <v>9</v>
      </c>
      <c r="H4" s="4" t="s">
        <v>10</v>
      </c>
      <c r="I4" s="172"/>
      <c r="J4" s="173"/>
      <c r="L4" s="8"/>
      <c r="P4" s="8"/>
    </row>
    <row r="5" spans="1:20" s="17" customFormat="1" ht="28.8" x14ac:dyDescent="0.25">
      <c r="A5" s="19">
        <v>1</v>
      </c>
      <c r="B5" s="39" t="s">
        <v>11</v>
      </c>
      <c r="C5" s="40">
        <v>2</v>
      </c>
      <c r="D5" s="41">
        <v>1</v>
      </c>
      <c r="E5" s="40" t="s">
        <v>12</v>
      </c>
      <c r="F5" s="42">
        <v>37.9</v>
      </c>
      <c r="G5" s="43" t="s">
        <v>13</v>
      </c>
      <c r="H5" s="44">
        <v>82.7</v>
      </c>
      <c r="I5" s="45">
        <f>ABS(H5-F5)</f>
        <v>44.800000000000004</v>
      </c>
      <c r="J5" s="20" t="s">
        <v>14</v>
      </c>
      <c r="L5" s="25"/>
      <c r="N5" s="7"/>
      <c r="T5" s="6"/>
    </row>
    <row r="6" spans="1:20" s="17" customFormat="1" ht="28.8" x14ac:dyDescent="0.25">
      <c r="A6" s="19">
        <v>2</v>
      </c>
      <c r="B6" s="46" t="s">
        <v>15</v>
      </c>
      <c r="C6" s="47">
        <v>2</v>
      </c>
      <c r="D6" s="48">
        <v>2</v>
      </c>
      <c r="E6" s="47" t="s">
        <v>13</v>
      </c>
      <c r="F6" s="49">
        <v>82.1</v>
      </c>
      <c r="G6" s="50" t="s">
        <v>16</v>
      </c>
      <c r="H6" s="51">
        <v>40.1</v>
      </c>
      <c r="I6" s="52">
        <f>ABS(H6-F6)</f>
        <v>41.999999999999993</v>
      </c>
      <c r="J6" s="23" t="s">
        <v>14</v>
      </c>
      <c r="L6" s="25"/>
      <c r="N6" s="6"/>
      <c r="Q6" s="5"/>
      <c r="T6" s="7"/>
    </row>
    <row r="7" spans="1:20" x14ac:dyDescent="0.3">
      <c r="A7" s="10"/>
      <c r="B7" s="11"/>
      <c r="C7" s="11"/>
      <c r="D7" s="11"/>
      <c r="E7" s="11"/>
      <c r="F7" s="11"/>
      <c r="G7" s="12" t="s">
        <v>17</v>
      </c>
      <c r="H7" s="11"/>
      <c r="I7" s="18">
        <f>SUM(I5:I6)</f>
        <v>86.8</v>
      </c>
      <c r="J7" s="13"/>
    </row>
    <row r="8" spans="1:20" ht="24" customHeight="1" x14ac:dyDescent="0.3">
      <c r="M8" s="147"/>
    </row>
    <row r="9" spans="1:20" ht="18" x14ac:dyDescent="0.3">
      <c r="A9" s="148" t="s">
        <v>18</v>
      </c>
      <c r="B9" s="148"/>
      <c r="C9" s="148"/>
      <c r="D9" s="148"/>
      <c r="E9" s="148"/>
      <c r="F9" s="148"/>
      <c r="G9" s="148"/>
      <c r="H9" s="148"/>
      <c r="I9" s="148"/>
      <c r="J9" s="148"/>
    </row>
    <row r="10" spans="1:20" ht="27" customHeight="1" x14ac:dyDescent="0.3">
      <c r="A10" s="149" t="s">
        <v>0</v>
      </c>
      <c r="B10" s="152" t="s">
        <v>1</v>
      </c>
      <c r="C10" s="155" t="s">
        <v>2</v>
      </c>
      <c r="D10" s="158" t="s">
        <v>3</v>
      </c>
      <c r="E10" s="161" t="s">
        <v>4</v>
      </c>
      <c r="F10" s="162"/>
      <c r="G10" s="162"/>
      <c r="H10" s="163"/>
      <c r="I10" s="164" t="s">
        <v>5</v>
      </c>
      <c r="J10" s="167" t="s">
        <v>6</v>
      </c>
    </row>
    <row r="11" spans="1:20" ht="27" customHeight="1" x14ac:dyDescent="0.3">
      <c r="A11" s="150"/>
      <c r="B11" s="153"/>
      <c r="C11" s="156"/>
      <c r="D11" s="159"/>
      <c r="E11" s="169" t="s">
        <v>7</v>
      </c>
      <c r="F11" s="170"/>
      <c r="G11" s="170" t="s">
        <v>8</v>
      </c>
      <c r="H11" s="171"/>
      <c r="I11" s="165"/>
      <c r="J11" s="168"/>
    </row>
    <row r="12" spans="1:20" ht="27" customHeight="1" x14ac:dyDescent="0.3">
      <c r="A12" s="151"/>
      <c r="B12" s="154"/>
      <c r="C12" s="157"/>
      <c r="D12" s="160"/>
      <c r="E12" s="2" t="s">
        <v>9</v>
      </c>
      <c r="F12" s="3" t="s">
        <v>10</v>
      </c>
      <c r="G12" s="3" t="s">
        <v>9</v>
      </c>
      <c r="H12" s="4" t="s">
        <v>10</v>
      </c>
      <c r="I12" s="166"/>
      <c r="J12" s="168"/>
      <c r="L12" s="8"/>
      <c r="P12" s="8"/>
    </row>
    <row r="13" spans="1:20" s="17" customFormat="1" ht="15" customHeight="1" x14ac:dyDescent="0.25">
      <c r="A13" s="19">
        <v>3</v>
      </c>
      <c r="B13" s="53" t="s">
        <v>19</v>
      </c>
      <c r="C13" s="54">
        <v>1</v>
      </c>
      <c r="D13" s="55">
        <v>1</v>
      </c>
      <c r="E13" s="54" t="s">
        <v>20</v>
      </c>
      <c r="F13" s="56">
        <v>11.5</v>
      </c>
      <c r="G13" s="57" t="s">
        <v>21</v>
      </c>
      <c r="H13" s="58">
        <v>21.9</v>
      </c>
      <c r="I13" s="59">
        <f t="shared" ref="I13:I17" si="0">ABS(H13-F13)</f>
        <v>10.399999999999999</v>
      </c>
      <c r="J13" s="27"/>
      <c r="N13" s="5"/>
    </row>
    <row r="14" spans="1:20" s="17" customFormat="1" x14ac:dyDescent="0.25">
      <c r="A14" s="53">
        <v>4</v>
      </c>
      <c r="B14" s="39" t="s">
        <v>19</v>
      </c>
      <c r="C14" s="40">
        <v>1</v>
      </c>
      <c r="D14" s="41">
        <v>1</v>
      </c>
      <c r="E14" s="54" t="s">
        <v>22</v>
      </c>
      <c r="F14" s="56">
        <v>23.9</v>
      </c>
      <c r="G14" s="57" t="s">
        <v>23</v>
      </c>
      <c r="H14" s="62">
        <v>51.5</v>
      </c>
      <c r="I14" s="63">
        <f t="shared" ref="I14:I15" si="1">ABS(H14-F14)</f>
        <v>27.6</v>
      </c>
      <c r="J14" s="28"/>
      <c r="P14" s="21"/>
    </row>
    <row r="15" spans="1:20" s="17" customFormat="1" x14ac:dyDescent="0.25">
      <c r="A15" s="19">
        <v>5</v>
      </c>
      <c r="B15" s="39" t="s">
        <v>24</v>
      </c>
      <c r="C15" s="40">
        <v>1</v>
      </c>
      <c r="D15" s="41">
        <v>1</v>
      </c>
      <c r="E15" s="54" t="s">
        <v>23</v>
      </c>
      <c r="F15" s="56">
        <v>52.5</v>
      </c>
      <c r="G15" s="57" t="s">
        <v>25</v>
      </c>
      <c r="H15" s="62">
        <v>89.9</v>
      </c>
      <c r="I15" s="63">
        <f t="shared" si="1"/>
        <v>37.400000000000006</v>
      </c>
      <c r="J15" s="28"/>
      <c r="P15" s="21"/>
    </row>
    <row r="16" spans="1:20" s="17" customFormat="1" ht="15" customHeight="1" x14ac:dyDescent="0.25">
      <c r="A16" s="19">
        <v>6</v>
      </c>
      <c r="B16" s="39" t="s">
        <v>26</v>
      </c>
      <c r="C16" s="40">
        <v>1</v>
      </c>
      <c r="D16" s="41">
        <v>1</v>
      </c>
      <c r="E16" s="40" t="s">
        <v>27</v>
      </c>
      <c r="F16" s="42">
        <v>156.69999999999999</v>
      </c>
      <c r="G16" s="43" t="s">
        <v>28</v>
      </c>
      <c r="H16" s="44">
        <v>162.80000000000001</v>
      </c>
      <c r="I16" s="63">
        <f>ABS(H16-F16)</f>
        <v>6.1000000000000227</v>
      </c>
      <c r="J16" s="29"/>
      <c r="L16" s="25"/>
      <c r="N16" s="22"/>
    </row>
    <row r="17" spans="1:20" s="17" customFormat="1" ht="15" customHeight="1" x14ac:dyDescent="0.25">
      <c r="A17" s="19">
        <v>7</v>
      </c>
      <c r="B17" s="46" t="s">
        <v>26</v>
      </c>
      <c r="C17" s="47">
        <v>1</v>
      </c>
      <c r="D17" s="48">
        <v>2</v>
      </c>
      <c r="E17" s="47" t="s">
        <v>28</v>
      </c>
      <c r="F17" s="49">
        <v>162.80000000000001</v>
      </c>
      <c r="G17" s="50" t="s">
        <v>27</v>
      </c>
      <c r="H17" s="51">
        <v>158.4</v>
      </c>
      <c r="I17" s="60">
        <f t="shared" si="0"/>
        <v>4.4000000000000057</v>
      </c>
      <c r="J17" s="30"/>
      <c r="L17" s="25"/>
      <c r="N17" s="22"/>
    </row>
    <row r="18" spans="1:20" s="17" customFormat="1" ht="15" customHeight="1" x14ac:dyDescent="0.25">
      <c r="A18" s="19">
        <v>8</v>
      </c>
      <c r="B18" s="46" t="s">
        <v>29</v>
      </c>
      <c r="C18" s="47">
        <v>1</v>
      </c>
      <c r="D18" s="48">
        <v>2</v>
      </c>
      <c r="E18" s="47" t="s">
        <v>25</v>
      </c>
      <c r="F18" s="49">
        <v>90.3</v>
      </c>
      <c r="G18" s="50" t="s">
        <v>23</v>
      </c>
      <c r="H18" s="51">
        <v>52.7</v>
      </c>
      <c r="I18" s="60">
        <f>ABS(H18-F18)</f>
        <v>37.599999999999994</v>
      </c>
      <c r="J18" s="30"/>
    </row>
    <row r="19" spans="1:20" s="17" customFormat="1" ht="15" customHeight="1" x14ac:dyDescent="0.25">
      <c r="A19" s="53">
        <v>9</v>
      </c>
      <c r="B19" s="46" t="s">
        <v>19</v>
      </c>
      <c r="C19" s="47">
        <v>1</v>
      </c>
      <c r="D19" s="48">
        <v>2</v>
      </c>
      <c r="E19" s="47" t="s">
        <v>23</v>
      </c>
      <c r="F19" s="49">
        <v>51.8</v>
      </c>
      <c r="G19" s="50" t="s">
        <v>22</v>
      </c>
      <c r="H19" s="51">
        <v>24.1</v>
      </c>
      <c r="I19" s="60">
        <f>ABS(H19-F19)</f>
        <v>27.699999999999996</v>
      </c>
      <c r="J19" s="30"/>
    </row>
    <row r="20" spans="1:20" s="17" customFormat="1" ht="15" customHeight="1" x14ac:dyDescent="0.25">
      <c r="A20" s="53">
        <v>10</v>
      </c>
      <c r="B20" s="46" t="s">
        <v>19</v>
      </c>
      <c r="C20" s="47">
        <v>1</v>
      </c>
      <c r="D20" s="48">
        <v>2</v>
      </c>
      <c r="E20" s="47" t="s">
        <v>21</v>
      </c>
      <c r="F20" s="49">
        <v>22</v>
      </c>
      <c r="G20" s="50" t="s">
        <v>30</v>
      </c>
      <c r="H20" s="61">
        <v>19.399999999999999</v>
      </c>
      <c r="I20" s="60">
        <f>ABS(H20-F20)</f>
        <v>2.6000000000000014</v>
      </c>
      <c r="J20" s="30"/>
    </row>
    <row r="21" spans="1:20" s="17" customFormat="1" x14ac:dyDescent="0.25">
      <c r="A21" s="53">
        <v>11</v>
      </c>
      <c r="B21" s="46" t="s">
        <v>19</v>
      </c>
      <c r="C21" s="47">
        <v>1</v>
      </c>
      <c r="D21" s="48">
        <v>2</v>
      </c>
      <c r="E21" s="47" t="s">
        <v>30</v>
      </c>
      <c r="F21" s="49">
        <v>18.899999999999999</v>
      </c>
      <c r="G21" s="50" t="s">
        <v>20</v>
      </c>
      <c r="H21" s="51">
        <v>11.4</v>
      </c>
      <c r="I21" s="60">
        <f>ABS(H21-F21)</f>
        <v>7.4999999999999982</v>
      </c>
      <c r="J21" s="30"/>
    </row>
    <row r="22" spans="1:20" s="17" customFormat="1" ht="28.8" x14ac:dyDescent="0.25">
      <c r="A22" s="19">
        <v>12</v>
      </c>
      <c r="B22" s="39" t="s">
        <v>19</v>
      </c>
      <c r="C22" s="40">
        <v>2</v>
      </c>
      <c r="D22" s="41">
        <v>1</v>
      </c>
      <c r="E22" s="40" t="s">
        <v>31</v>
      </c>
      <c r="F22" s="42">
        <v>6</v>
      </c>
      <c r="G22" s="43" t="s">
        <v>12</v>
      </c>
      <c r="H22" s="44">
        <v>37.9</v>
      </c>
      <c r="I22" s="63">
        <f>ABS(H22-F22)</f>
        <v>31.9</v>
      </c>
      <c r="J22" s="31" t="s">
        <v>14</v>
      </c>
      <c r="N22" s="7"/>
      <c r="T22" s="6"/>
    </row>
    <row r="23" spans="1:20" s="17" customFormat="1" ht="28.8" x14ac:dyDescent="0.25">
      <c r="A23" s="53">
        <v>13</v>
      </c>
      <c r="B23" s="39" t="s">
        <v>32</v>
      </c>
      <c r="C23" s="40">
        <v>2</v>
      </c>
      <c r="D23" s="41">
        <v>1</v>
      </c>
      <c r="E23" s="40" t="s">
        <v>13</v>
      </c>
      <c r="F23" s="42">
        <v>82.7</v>
      </c>
      <c r="G23" s="43" t="s">
        <v>33</v>
      </c>
      <c r="H23" s="44">
        <v>85.4</v>
      </c>
      <c r="I23" s="63">
        <f t="shared" ref="I23:I25" si="2">ABS(H23-F23)</f>
        <v>2.7000000000000028</v>
      </c>
      <c r="J23" s="31" t="s">
        <v>14</v>
      </c>
      <c r="L23" s="25"/>
      <c r="N23" s="6"/>
      <c r="T23" s="7"/>
    </row>
    <row r="24" spans="1:20" s="17" customFormat="1" x14ac:dyDescent="0.25">
      <c r="A24" s="19">
        <v>14</v>
      </c>
      <c r="B24" s="39" t="s">
        <v>34</v>
      </c>
      <c r="C24" s="40">
        <v>2</v>
      </c>
      <c r="D24" s="41">
        <v>1</v>
      </c>
      <c r="E24" s="40" t="s">
        <v>35</v>
      </c>
      <c r="F24" s="42">
        <v>164.8</v>
      </c>
      <c r="G24" s="43" t="s">
        <v>36</v>
      </c>
      <c r="H24" s="44">
        <v>168.5</v>
      </c>
      <c r="I24" s="63">
        <f t="shared" si="2"/>
        <v>3.6999999999999886</v>
      </c>
      <c r="J24" s="31"/>
      <c r="N24" s="6"/>
      <c r="T24" s="7"/>
    </row>
    <row r="25" spans="1:20" s="17" customFormat="1" x14ac:dyDescent="0.25">
      <c r="A25" s="19">
        <v>15</v>
      </c>
      <c r="B25" s="46" t="s">
        <v>34</v>
      </c>
      <c r="C25" s="47">
        <v>2</v>
      </c>
      <c r="D25" s="48">
        <v>2</v>
      </c>
      <c r="E25" s="47" t="s">
        <v>36</v>
      </c>
      <c r="F25" s="49">
        <v>168.5</v>
      </c>
      <c r="G25" s="50" t="s">
        <v>35</v>
      </c>
      <c r="H25" s="51">
        <v>164.9</v>
      </c>
      <c r="I25" s="60">
        <f t="shared" si="2"/>
        <v>3.5999999999999943</v>
      </c>
      <c r="J25" s="32"/>
      <c r="N25" s="6"/>
      <c r="T25" s="7"/>
    </row>
    <row r="26" spans="1:20" s="17" customFormat="1" ht="28.8" x14ac:dyDescent="0.25">
      <c r="A26" s="53">
        <v>16</v>
      </c>
      <c r="B26" s="46" t="s">
        <v>32</v>
      </c>
      <c r="C26" s="47">
        <v>2</v>
      </c>
      <c r="D26" s="48">
        <v>2</v>
      </c>
      <c r="E26" s="47" t="s">
        <v>33</v>
      </c>
      <c r="F26" s="49">
        <v>85.7</v>
      </c>
      <c r="G26" s="50" t="s">
        <v>13</v>
      </c>
      <c r="H26" s="51">
        <v>82.1</v>
      </c>
      <c r="I26" s="60">
        <f>ABS(H26-F26)</f>
        <v>3.6000000000000085</v>
      </c>
      <c r="J26" s="32" t="s">
        <v>14</v>
      </c>
      <c r="L26" s="25"/>
      <c r="N26" s="6"/>
      <c r="Q26" s="5"/>
      <c r="T26" s="7"/>
    </row>
    <row r="27" spans="1:20" s="17" customFormat="1" ht="28.8" x14ac:dyDescent="0.25">
      <c r="A27" s="19">
        <v>17</v>
      </c>
      <c r="B27" s="46" t="s">
        <v>19</v>
      </c>
      <c r="C27" s="47">
        <v>2</v>
      </c>
      <c r="D27" s="48">
        <v>2</v>
      </c>
      <c r="E27" s="47" t="s">
        <v>16</v>
      </c>
      <c r="F27" s="49">
        <v>40.1</v>
      </c>
      <c r="G27" s="50" t="s">
        <v>37</v>
      </c>
      <c r="H27" s="51">
        <v>12</v>
      </c>
      <c r="I27" s="60">
        <f>ABS(H27-F27)</f>
        <v>28.1</v>
      </c>
      <c r="J27" s="32" t="s">
        <v>14</v>
      </c>
      <c r="N27" s="6"/>
      <c r="T27" s="7"/>
    </row>
    <row r="28" spans="1:20" s="17" customFormat="1" ht="28.8" x14ac:dyDescent="0.25">
      <c r="A28" s="19">
        <v>18</v>
      </c>
      <c r="B28" s="46" t="s">
        <v>19</v>
      </c>
      <c r="C28" s="47">
        <v>2</v>
      </c>
      <c r="D28" s="48">
        <v>2</v>
      </c>
      <c r="E28" s="47" t="s">
        <v>37</v>
      </c>
      <c r="F28" s="49">
        <v>11.5</v>
      </c>
      <c r="G28" s="50" t="s">
        <v>31</v>
      </c>
      <c r="H28" s="51">
        <v>6.2</v>
      </c>
      <c r="I28" s="60">
        <f>ABS(H28-F28)</f>
        <v>5.3</v>
      </c>
      <c r="J28" s="32" t="s">
        <v>14</v>
      </c>
      <c r="K28" s="24"/>
      <c r="T28" s="7"/>
    </row>
    <row r="29" spans="1:20" s="17" customFormat="1" ht="28.8" x14ac:dyDescent="0.25">
      <c r="A29" s="19">
        <v>19</v>
      </c>
      <c r="B29" s="39" t="s">
        <v>19</v>
      </c>
      <c r="C29" s="40">
        <v>4</v>
      </c>
      <c r="D29" s="64">
        <v>1</v>
      </c>
      <c r="E29" s="40" t="s">
        <v>38</v>
      </c>
      <c r="F29" s="42">
        <v>13.9</v>
      </c>
      <c r="G29" s="43" t="s">
        <v>39</v>
      </c>
      <c r="H29" s="44">
        <v>26.1</v>
      </c>
      <c r="I29" s="63">
        <f>ABS(H29-F29)</f>
        <v>12.200000000000001</v>
      </c>
      <c r="J29" s="37" t="s">
        <v>14</v>
      </c>
      <c r="L29" s="26"/>
      <c r="T29" s="7"/>
    </row>
    <row r="30" spans="1:20" s="17" customFormat="1" ht="28.8" x14ac:dyDescent="0.25">
      <c r="A30" s="53">
        <v>20</v>
      </c>
      <c r="B30" s="39" t="s">
        <v>40</v>
      </c>
      <c r="C30" s="40">
        <v>4</v>
      </c>
      <c r="D30" s="64">
        <v>1</v>
      </c>
      <c r="E30" s="40" t="s">
        <v>40</v>
      </c>
      <c r="F30" s="42">
        <v>134.80000000000001</v>
      </c>
      <c r="G30" s="43" t="s">
        <v>41</v>
      </c>
      <c r="H30" s="44">
        <v>140.83000000000001</v>
      </c>
      <c r="I30" s="63">
        <f>ABS(H30-F30)</f>
        <v>6.0300000000000011</v>
      </c>
      <c r="J30" s="108" t="s">
        <v>14</v>
      </c>
      <c r="K30" s="36"/>
      <c r="L30" s="26"/>
    </row>
    <row r="31" spans="1:20" s="17" customFormat="1" ht="28.8" x14ac:dyDescent="0.25">
      <c r="A31" s="53">
        <v>21</v>
      </c>
      <c r="B31" s="46" t="s">
        <v>40</v>
      </c>
      <c r="C31" s="47">
        <v>4</v>
      </c>
      <c r="D31" s="48">
        <v>2</v>
      </c>
      <c r="E31" s="47" t="s">
        <v>41</v>
      </c>
      <c r="F31" s="49">
        <v>141.05000000000001</v>
      </c>
      <c r="G31" s="50" t="s">
        <v>40</v>
      </c>
      <c r="H31" s="51">
        <v>134.99</v>
      </c>
      <c r="I31" s="60">
        <f t="shared" ref="I31" si="3">ABS(H31-F31)</f>
        <v>6.0600000000000023</v>
      </c>
      <c r="J31" s="109" t="s">
        <v>14</v>
      </c>
      <c r="K31" s="36"/>
      <c r="L31" s="26"/>
    </row>
    <row r="32" spans="1:20" s="17" customFormat="1" ht="28.8" x14ac:dyDescent="0.25">
      <c r="A32" s="19">
        <v>22</v>
      </c>
      <c r="B32" s="46" t="s">
        <v>19</v>
      </c>
      <c r="C32" s="47">
        <v>4</v>
      </c>
      <c r="D32" s="48">
        <v>2</v>
      </c>
      <c r="E32" s="47" t="s">
        <v>39</v>
      </c>
      <c r="F32" s="49">
        <v>27</v>
      </c>
      <c r="G32" s="50" t="s">
        <v>38</v>
      </c>
      <c r="H32" s="51">
        <v>14.6</v>
      </c>
      <c r="I32" s="60">
        <f t="shared" ref="I32" si="4">ABS(H32-F32)</f>
        <v>12.4</v>
      </c>
      <c r="J32" s="38" t="s">
        <v>14</v>
      </c>
      <c r="L32" s="25"/>
    </row>
    <row r="33" spans="1:16" s="17" customFormat="1" ht="28.8" x14ac:dyDescent="0.25">
      <c r="A33" s="19">
        <v>23</v>
      </c>
      <c r="B33" s="39" t="s">
        <v>19</v>
      </c>
      <c r="C33" s="40">
        <v>11</v>
      </c>
      <c r="D33" s="41">
        <v>1</v>
      </c>
      <c r="E33" s="40" t="s">
        <v>42</v>
      </c>
      <c r="F33" s="42">
        <v>0.4</v>
      </c>
      <c r="G33" s="43" t="s">
        <v>37</v>
      </c>
      <c r="H33" s="44">
        <v>10.3</v>
      </c>
      <c r="I33" s="63">
        <f t="shared" ref="I33:I35" si="5">ABS(H33-F33)</f>
        <v>9.9</v>
      </c>
      <c r="J33" s="31" t="s">
        <v>14</v>
      </c>
      <c r="P33" s="9"/>
    </row>
    <row r="34" spans="1:16" s="17" customFormat="1" ht="28.8" x14ac:dyDescent="0.25">
      <c r="A34" s="19">
        <v>24</v>
      </c>
      <c r="B34" s="39" t="s">
        <v>19</v>
      </c>
      <c r="C34" s="40">
        <v>11</v>
      </c>
      <c r="D34" s="41">
        <v>1</v>
      </c>
      <c r="E34" s="40" t="s">
        <v>37</v>
      </c>
      <c r="F34" s="42">
        <v>11.48</v>
      </c>
      <c r="G34" s="43" t="s">
        <v>43</v>
      </c>
      <c r="H34" s="44">
        <v>29.2</v>
      </c>
      <c r="I34" s="63">
        <f t="shared" si="5"/>
        <v>17.72</v>
      </c>
      <c r="J34" s="31" t="s">
        <v>14</v>
      </c>
    </row>
    <row r="35" spans="1:16" ht="28.8" x14ac:dyDescent="0.3">
      <c r="A35" s="19">
        <v>25</v>
      </c>
      <c r="B35" s="46" t="s">
        <v>19</v>
      </c>
      <c r="C35" s="47">
        <v>11</v>
      </c>
      <c r="D35" s="48">
        <v>2</v>
      </c>
      <c r="E35" s="47" t="s">
        <v>43</v>
      </c>
      <c r="F35" s="49">
        <v>29.5</v>
      </c>
      <c r="G35" s="50" t="s">
        <v>37</v>
      </c>
      <c r="H35" s="51">
        <v>12.16</v>
      </c>
      <c r="I35" s="60">
        <f t="shared" si="5"/>
        <v>17.34</v>
      </c>
      <c r="J35" s="33" t="s">
        <v>14</v>
      </c>
    </row>
    <row r="36" spans="1:16" ht="28.8" x14ac:dyDescent="0.3">
      <c r="A36" s="19">
        <v>26</v>
      </c>
      <c r="B36" s="65" t="s">
        <v>19</v>
      </c>
      <c r="C36" s="66">
        <v>11</v>
      </c>
      <c r="D36" s="67">
        <v>2</v>
      </c>
      <c r="E36" s="66" t="s">
        <v>37</v>
      </c>
      <c r="F36" s="68">
        <v>10.4</v>
      </c>
      <c r="G36" s="69" t="s">
        <v>42</v>
      </c>
      <c r="H36" s="70">
        <v>1.2</v>
      </c>
      <c r="I36" s="71">
        <f>ABS(H36-F36)</f>
        <v>9.2000000000000011</v>
      </c>
      <c r="J36" s="72" t="s">
        <v>14</v>
      </c>
    </row>
    <row r="37" spans="1:16" ht="18.75" customHeight="1" x14ac:dyDescent="0.3">
      <c r="A37" s="10"/>
      <c r="B37" s="11"/>
      <c r="C37" s="11"/>
      <c r="D37" s="11"/>
      <c r="E37" s="11"/>
      <c r="F37" s="11"/>
      <c r="G37" s="12" t="s">
        <v>17</v>
      </c>
      <c r="H37" s="11"/>
      <c r="I37" s="18">
        <f>SUM(I13:I36)</f>
        <v>331.04999999999995</v>
      </c>
      <c r="J37" s="34"/>
    </row>
    <row r="38" spans="1:16" ht="26.25" customHeight="1" x14ac:dyDescent="0.3">
      <c r="G38" s="15"/>
      <c r="I38" s="14"/>
    </row>
    <row r="39" spans="1:16" ht="26.25" customHeight="1" x14ac:dyDescent="0.3">
      <c r="A39" s="182" t="s">
        <v>44</v>
      </c>
      <c r="B39" s="182"/>
      <c r="C39" s="182"/>
      <c r="D39" s="182"/>
      <c r="E39" s="182"/>
      <c r="F39" s="182"/>
      <c r="G39" s="182"/>
      <c r="H39" s="182"/>
      <c r="I39" s="182"/>
      <c r="J39" s="182"/>
    </row>
    <row r="40" spans="1:16" ht="24.75" customHeight="1" x14ac:dyDescent="0.3">
      <c r="A40" s="179" t="s">
        <v>0</v>
      </c>
      <c r="B40" s="152" t="s">
        <v>1</v>
      </c>
      <c r="C40" s="176" t="s">
        <v>2</v>
      </c>
      <c r="D40" s="174" t="s">
        <v>3</v>
      </c>
      <c r="E40" s="192" t="s">
        <v>4</v>
      </c>
      <c r="F40" s="193"/>
      <c r="G40" s="193"/>
      <c r="H40" s="194"/>
      <c r="I40" s="186" t="s">
        <v>5</v>
      </c>
      <c r="J40" s="183" t="s">
        <v>6</v>
      </c>
    </row>
    <row r="41" spans="1:16" s="17" customFormat="1" ht="24.75" customHeight="1" x14ac:dyDescent="0.25">
      <c r="A41" s="180"/>
      <c r="B41" s="153"/>
      <c r="C41" s="177"/>
      <c r="D41" s="175"/>
      <c r="E41" s="188" t="s">
        <v>7</v>
      </c>
      <c r="F41" s="189"/>
      <c r="G41" s="190" t="s">
        <v>8</v>
      </c>
      <c r="H41" s="191"/>
      <c r="I41" s="187"/>
      <c r="J41" s="184"/>
    </row>
    <row r="42" spans="1:16" s="17" customFormat="1" ht="24.75" customHeight="1" x14ac:dyDescent="0.25">
      <c r="A42" s="181"/>
      <c r="B42" s="178"/>
      <c r="C42" s="177"/>
      <c r="D42" s="175"/>
      <c r="E42" s="2" t="s">
        <v>9</v>
      </c>
      <c r="F42" s="3" t="s">
        <v>10</v>
      </c>
      <c r="G42" s="3" t="s">
        <v>9</v>
      </c>
      <c r="H42" s="4" t="s">
        <v>10</v>
      </c>
      <c r="I42" s="187"/>
      <c r="J42" s="185"/>
    </row>
    <row r="43" spans="1:16" s="17" customFormat="1" ht="15" customHeight="1" x14ac:dyDescent="0.25">
      <c r="A43" s="16">
        <v>27</v>
      </c>
      <c r="B43" s="137" t="s">
        <v>45</v>
      </c>
      <c r="C43" s="130">
        <v>2</v>
      </c>
      <c r="D43" s="105">
        <v>1</v>
      </c>
      <c r="E43" s="106" t="s">
        <v>46</v>
      </c>
      <c r="F43" s="76">
        <v>126.1</v>
      </c>
      <c r="G43" s="57" t="s">
        <v>47</v>
      </c>
      <c r="H43" s="107">
        <v>127.8</v>
      </c>
      <c r="I43" s="45">
        <f t="shared" ref="I43:I45" si="6">ABS(H43-F43)</f>
        <v>1.7000000000000028</v>
      </c>
      <c r="J43" s="120"/>
    </row>
    <row r="44" spans="1:16" s="17" customFormat="1" ht="15" customHeight="1" x14ac:dyDescent="0.25">
      <c r="A44" s="96">
        <v>28</v>
      </c>
      <c r="B44" s="138" t="s">
        <v>45</v>
      </c>
      <c r="C44" s="131">
        <v>2</v>
      </c>
      <c r="D44" s="85">
        <v>1</v>
      </c>
      <c r="E44" s="94" t="s">
        <v>47</v>
      </c>
      <c r="F44" s="89">
        <v>128.19999999999999</v>
      </c>
      <c r="G44" s="95" t="s">
        <v>48</v>
      </c>
      <c r="H44" s="90">
        <v>129.6</v>
      </c>
      <c r="I44" s="113">
        <f t="shared" si="6"/>
        <v>1.4000000000000057</v>
      </c>
      <c r="J44" s="121"/>
    </row>
    <row r="45" spans="1:16" s="17" customFormat="1" ht="15" customHeight="1" x14ac:dyDescent="0.25">
      <c r="A45" s="96">
        <v>29</v>
      </c>
      <c r="B45" s="138" t="s">
        <v>45</v>
      </c>
      <c r="C45" s="131">
        <v>2</v>
      </c>
      <c r="D45" s="85">
        <v>1</v>
      </c>
      <c r="E45" s="94" t="s">
        <v>48</v>
      </c>
      <c r="F45" s="97">
        <v>130.57</v>
      </c>
      <c r="G45" s="95" t="s">
        <v>49</v>
      </c>
      <c r="H45" s="90">
        <v>136</v>
      </c>
      <c r="I45" s="113">
        <f t="shared" si="6"/>
        <v>5.4300000000000068</v>
      </c>
      <c r="J45" s="121"/>
      <c r="K45" s="36"/>
    </row>
    <row r="46" spans="1:16" s="17" customFormat="1" ht="15" customHeight="1" x14ac:dyDescent="0.25">
      <c r="A46" s="16">
        <v>30</v>
      </c>
      <c r="B46" s="138" t="s">
        <v>45</v>
      </c>
      <c r="C46" s="131">
        <v>2</v>
      </c>
      <c r="D46" s="85">
        <v>1</v>
      </c>
      <c r="E46" s="94" t="s">
        <v>49</v>
      </c>
      <c r="F46" s="89">
        <v>137.19999999999999</v>
      </c>
      <c r="G46" s="95" t="s">
        <v>50</v>
      </c>
      <c r="H46" s="90">
        <v>141.19999999999999</v>
      </c>
      <c r="I46" s="113">
        <f t="shared" ref="I46:I52" si="7">ABS(H46-F46)</f>
        <v>4</v>
      </c>
      <c r="J46" s="122"/>
    </row>
    <row r="47" spans="1:16" s="17" customFormat="1" ht="15" customHeight="1" x14ac:dyDescent="0.25">
      <c r="A47" s="16">
        <v>31</v>
      </c>
      <c r="B47" s="138" t="s">
        <v>34</v>
      </c>
      <c r="C47" s="131">
        <v>2</v>
      </c>
      <c r="D47" s="85">
        <v>1</v>
      </c>
      <c r="E47" s="86" t="s">
        <v>51</v>
      </c>
      <c r="F47" s="89">
        <v>155.69999999999999</v>
      </c>
      <c r="G47" s="43" t="s">
        <v>35</v>
      </c>
      <c r="H47" s="90">
        <v>162.6</v>
      </c>
      <c r="I47" s="113">
        <f t="shared" si="7"/>
        <v>6.9000000000000057</v>
      </c>
      <c r="J47" s="122"/>
    </row>
    <row r="48" spans="1:16" s="17" customFormat="1" ht="15" customHeight="1" x14ac:dyDescent="0.25">
      <c r="A48" s="16">
        <v>32</v>
      </c>
      <c r="B48" s="138" t="s">
        <v>34</v>
      </c>
      <c r="C48" s="131">
        <v>2</v>
      </c>
      <c r="D48" s="85">
        <v>1</v>
      </c>
      <c r="E48" s="86" t="s">
        <v>52</v>
      </c>
      <c r="F48" s="89">
        <v>183.1</v>
      </c>
      <c r="G48" s="43" t="s">
        <v>53</v>
      </c>
      <c r="H48" s="90">
        <v>184.9</v>
      </c>
      <c r="I48" s="113">
        <f t="shared" si="7"/>
        <v>1.8000000000000114</v>
      </c>
      <c r="J48" s="122"/>
    </row>
    <row r="49" spans="1:12" s="17" customFormat="1" ht="15" customHeight="1" x14ac:dyDescent="0.25">
      <c r="A49" s="16">
        <v>33</v>
      </c>
      <c r="B49" s="139" t="s">
        <v>34</v>
      </c>
      <c r="C49" s="132">
        <v>2</v>
      </c>
      <c r="D49" s="87">
        <v>2</v>
      </c>
      <c r="E49" s="88" t="s">
        <v>53</v>
      </c>
      <c r="F49" s="83">
        <v>185.1</v>
      </c>
      <c r="G49" s="50" t="s">
        <v>52</v>
      </c>
      <c r="H49" s="84">
        <v>182.5</v>
      </c>
      <c r="I49" s="52">
        <f t="shared" si="7"/>
        <v>2.5999999999999943</v>
      </c>
      <c r="J49" s="123"/>
    </row>
    <row r="50" spans="1:12" s="17" customFormat="1" x14ac:dyDescent="0.25">
      <c r="A50" s="16">
        <v>34</v>
      </c>
      <c r="B50" s="139" t="s">
        <v>34</v>
      </c>
      <c r="C50" s="132">
        <v>2</v>
      </c>
      <c r="D50" s="87">
        <v>2</v>
      </c>
      <c r="E50" s="88" t="s">
        <v>35</v>
      </c>
      <c r="F50" s="91">
        <v>162.69999999999999</v>
      </c>
      <c r="G50" s="50" t="s">
        <v>51</v>
      </c>
      <c r="H50" s="92">
        <v>155.80000000000001</v>
      </c>
      <c r="I50" s="52">
        <f t="shared" si="7"/>
        <v>6.8999999999999773</v>
      </c>
      <c r="J50" s="123"/>
      <c r="L50" s="35"/>
    </row>
    <row r="51" spans="1:12" s="17" customFormat="1" x14ac:dyDescent="0.25">
      <c r="A51" s="16">
        <v>35</v>
      </c>
      <c r="B51" s="139" t="s">
        <v>45</v>
      </c>
      <c r="C51" s="132">
        <v>2</v>
      </c>
      <c r="D51" s="87">
        <v>2</v>
      </c>
      <c r="E51" s="93" t="s">
        <v>50</v>
      </c>
      <c r="F51" s="91">
        <v>141.4</v>
      </c>
      <c r="G51" s="50" t="s">
        <v>49</v>
      </c>
      <c r="H51" s="92">
        <v>139.30000000000001</v>
      </c>
      <c r="I51" s="52">
        <f t="shared" si="7"/>
        <v>2.0999999999999943</v>
      </c>
      <c r="J51" s="123"/>
    </row>
    <row r="52" spans="1:12" s="17" customFormat="1" x14ac:dyDescent="0.25">
      <c r="A52" s="16">
        <v>36</v>
      </c>
      <c r="B52" s="139" t="s">
        <v>45</v>
      </c>
      <c r="C52" s="132">
        <v>2</v>
      </c>
      <c r="D52" s="87">
        <v>2</v>
      </c>
      <c r="E52" s="93" t="s">
        <v>49</v>
      </c>
      <c r="F52" s="91">
        <v>136.096</v>
      </c>
      <c r="G52" s="50" t="s">
        <v>48</v>
      </c>
      <c r="H52" s="92">
        <v>130.44200000000001</v>
      </c>
      <c r="I52" s="52">
        <f t="shared" si="7"/>
        <v>5.6539999999999964</v>
      </c>
      <c r="J52" s="123"/>
      <c r="K52" s="36"/>
    </row>
    <row r="53" spans="1:12" s="17" customFormat="1" x14ac:dyDescent="0.25">
      <c r="A53" s="96">
        <v>37</v>
      </c>
      <c r="B53" s="140" t="s">
        <v>45</v>
      </c>
      <c r="C53" s="132">
        <v>2</v>
      </c>
      <c r="D53" s="87">
        <v>2</v>
      </c>
      <c r="E53" s="98" t="s">
        <v>48</v>
      </c>
      <c r="F53" s="99">
        <v>129.69999999999999</v>
      </c>
      <c r="G53" s="69" t="s">
        <v>47</v>
      </c>
      <c r="H53" s="100">
        <v>128.19999999999999</v>
      </c>
      <c r="I53" s="52">
        <f t="shared" ref="I53:I54" si="8">ABS(H53-F53)</f>
        <v>1.5</v>
      </c>
      <c r="J53" s="124"/>
    </row>
    <row r="54" spans="1:12" s="17" customFormat="1" x14ac:dyDescent="0.25">
      <c r="A54" s="16">
        <v>38</v>
      </c>
      <c r="B54" s="141" t="s">
        <v>45</v>
      </c>
      <c r="C54" s="132">
        <v>2</v>
      </c>
      <c r="D54" s="87">
        <v>2</v>
      </c>
      <c r="E54" s="101" t="s">
        <v>47</v>
      </c>
      <c r="F54" s="102">
        <v>127.8</v>
      </c>
      <c r="G54" s="103" t="s">
        <v>46</v>
      </c>
      <c r="H54" s="104">
        <v>126.1</v>
      </c>
      <c r="I54" s="52">
        <f t="shared" si="8"/>
        <v>1.7000000000000028</v>
      </c>
      <c r="J54" s="125"/>
    </row>
    <row r="55" spans="1:12" s="17" customFormat="1" ht="28.8" x14ac:dyDescent="0.25">
      <c r="A55" s="16">
        <v>39</v>
      </c>
      <c r="B55" s="142" t="s">
        <v>19</v>
      </c>
      <c r="C55" s="133">
        <v>4</v>
      </c>
      <c r="D55" s="73">
        <v>1</v>
      </c>
      <c r="E55" s="74" t="s">
        <v>39</v>
      </c>
      <c r="F55" s="75">
        <v>27.02</v>
      </c>
      <c r="G55" s="76" t="s">
        <v>39</v>
      </c>
      <c r="H55" s="77">
        <v>28.5</v>
      </c>
      <c r="I55" s="114">
        <v>1.5</v>
      </c>
      <c r="J55" s="126" t="s">
        <v>14</v>
      </c>
    </row>
    <row r="56" spans="1:12" s="17" customFormat="1" x14ac:dyDescent="0.25">
      <c r="A56" s="16">
        <v>40</v>
      </c>
      <c r="B56" s="138" t="s">
        <v>19</v>
      </c>
      <c r="C56" s="131">
        <v>4</v>
      </c>
      <c r="D56" s="85">
        <v>1</v>
      </c>
      <c r="E56" s="86" t="s">
        <v>39</v>
      </c>
      <c r="F56" s="42">
        <v>28.5</v>
      </c>
      <c r="G56" s="43" t="s">
        <v>54</v>
      </c>
      <c r="H56" s="44">
        <v>42</v>
      </c>
      <c r="I56" s="113">
        <f t="shared" ref="I56" si="9">ABS(H56-F56)</f>
        <v>13.5</v>
      </c>
      <c r="J56" s="127"/>
    </row>
    <row r="57" spans="1:12" s="17" customFormat="1" x14ac:dyDescent="0.25">
      <c r="A57" s="16">
        <v>41</v>
      </c>
      <c r="B57" s="139" t="s">
        <v>40</v>
      </c>
      <c r="C57" s="132">
        <v>4</v>
      </c>
      <c r="D57" s="87">
        <v>2</v>
      </c>
      <c r="E57" s="88" t="s">
        <v>55</v>
      </c>
      <c r="F57" s="49">
        <v>122.38</v>
      </c>
      <c r="G57" s="50" t="s">
        <v>56</v>
      </c>
      <c r="H57" s="51">
        <v>121.28</v>
      </c>
      <c r="I57" s="52">
        <f>(F57-H57)</f>
        <v>1.0999999999999943</v>
      </c>
      <c r="J57" s="128"/>
    </row>
    <row r="58" spans="1:12" s="17" customFormat="1" x14ac:dyDescent="0.25">
      <c r="A58" s="16">
        <v>42</v>
      </c>
      <c r="B58" s="139" t="s">
        <v>19</v>
      </c>
      <c r="C58" s="132">
        <v>4</v>
      </c>
      <c r="D58" s="87">
        <v>2</v>
      </c>
      <c r="E58" s="93" t="s">
        <v>54</v>
      </c>
      <c r="F58" s="68">
        <v>42.2</v>
      </c>
      <c r="G58" s="69" t="s">
        <v>39</v>
      </c>
      <c r="H58" s="112">
        <v>28.6</v>
      </c>
      <c r="I58" s="115">
        <f t="shared" ref="I58" si="10">ABS(H58-F58)</f>
        <v>13.600000000000001</v>
      </c>
      <c r="J58" s="128"/>
    </row>
    <row r="59" spans="1:12" ht="28.8" x14ac:dyDescent="0.3">
      <c r="A59" s="16">
        <v>43</v>
      </c>
      <c r="B59" s="143" t="s">
        <v>19</v>
      </c>
      <c r="C59" s="134">
        <v>4</v>
      </c>
      <c r="D59" s="82">
        <v>2</v>
      </c>
      <c r="E59" s="81" t="s">
        <v>39</v>
      </c>
      <c r="F59" s="110">
        <v>28.6</v>
      </c>
      <c r="G59" s="110" t="s">
        <v>39</v>
      </c>
      <c r="H59" s="119">
        <v>27.02</v>
      </c>
      <c r="I59" s="116">
        <v>1.6</v>
      </c>
      <c r="J59" s="111" t="s">
        <v>14</v>
      </c>
      <c r="K59" s="17"/>
      <c r="L59" s="17"/>
    </row>
    <row r="60" spans="1:12" ht="28.8" x14ac:dyDescent="0.3">
      <c r="A60" s="16">
        <v>44</v>
      </c>
      <c r="B60" s="144" t="s">
        <v>19</v>
      </c>
      <c r="C60" s="133">
        <v>11</v>
      </c>
      <c r="D60" s="73">
        <v>1</v>
      </c>
      <c r="E60" s="74" t="s">
        <v>43</v>
      </c>
      <c r="F60" s="75">
        <v>30.85</v>
      </c>
      <c r="G60" s="76" t="s">
        <v>57</v>
      </c>
      <c r="H60" s="77">
        <v>34</v>
      </c>
      <c r="I60" s="117">
        <v>3.2</v>
      </c>
      <c r="J60" s="126" t="s">
        <v>14</v>
      </c>
    </row>
    <row r="61" spans="1:12" ht="28.8" x14ac:dyDescent="0.3">
      <c r="A61" s="16">
        <v>45</v>
      </c>
      <c r="B61" s="145" t="s">
        <v>19</v>
      </c>
      <c r="C61" s="135">
        <v>11</v>
      </c>
      <c r="D61" s="136">
        <v>2</v>
      </c>
      <c r="E61" s="78" t="s">
        <v>57</v>
      </c>
      <c r="F61" s="79">
        <v>34.200000000000003</v>
      </c>
      <c r="G61" s="79" t="s">
        <v>43</v>
      </c>
      <c r="H61" s="80">
        <v>30.85</v>
      </c>
      <c r="I61" s="118">
        <v>3.4</v>
      </c>
      <c r="J61" s="129" t="s">
        <v>14</v>
      </c>
    </row>
    <row r="62" spans="1:12" x14ac:dyDescent="0.3">
      <c r="A62" s="10"/>
      <c r="B62" s="11"/>
      <c r="C62" s="146"/>
      <c r="D62" s="146"/>
      <c r="E62" s="11"/>
      <c r="F62" s="11"/>
      <c r="G62" s="12" t="s">
        <v>17</v>
      </c>
      <c r="H62" s="11"/>
      <c r="I62" s="18">
        <f>SUM(I43:I61)</f>
        <v>79.583999999999989</v>
      </c>
      <c r="J62" s="13"/>
    </row>
    <row r="70" ht="35.25" customHeight="1" x14ac:dyDescent="0.3"/>
  </sheetData>
  <mergeCells count="30">
    <mergeCell ref="D40:D42"/>
    <mergeCell ref="C40:C42"/>
    <mergeCell ref="B40:B42"/>
    <mergeCell ref="A40:A42"/>
    <mergeCell ref="A39:J39"/>
    <mergeCell ref="J40:J42"/>
    <mergeCell ref="I40:I42"/>
    <mergeCell ref="E41:F41"/>
    <mergeCell ref="G41:H41"/>
    <mergeCell ref="E40:H40"/>
    <mergeCell ref="A1:J1"/>
    <mergeCell ref="A2:A4"/>
    <mergeCell ref="B2:B4"/>
    <mergeCell ref="C2:C4"/>
    <mergeCell ref="D2:D4"/>
    <mergeCell ref="E2:H2"/>
    <mergeCell ref="I2:I4"/>
    <mergeCell ref="J2:J4"/>
    <mergeCell ref="E3:F3"/>
    <mergeCell ref="G3:H3"/>
    <mergeCell ref="A9:J9"/>
    <mergeCell ref="A10:A12"/>
    <mergeCell ref="B10:B12"/>
    <mergeCell ref="C10:C12"/>
    <mergeCell ref="D10:D12"/>
    <mergeCell ref="E10:H10"/>
    <mergeCell ref="I10:I12"/>
    <mergeCell ref="J10:J12"/>
    <mergeCell ref="E11:F11"/>
    <mergeCell ref="G11:H11"/>
  </mergeCells>
  <pageMargins left="0.7" right="0.7" top="0.75" bottom="0.75" header="0.3" footer="0.3"/>
  <pageSetup paperSize="9"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21AF534A51464CB42D63F121511B11" ma:contentTypeVersion="18" ma:contentTypeDescription="Create a new document." ma:contentTypeScope="" ma:versionID="03a7bbccb19393c0dba9db1f5cb22934">
  <xsd:schema xmlns:xsd="http://www.w3.org/2001/XMLSchema" xmlns:xs="http://www.w3.org/2001/XMLSchema" xmlns:p="http://schemas.microsoft.com/office/2006/metadata/properties" xmlns:ns2="726b2e38-8964-4157-952c-6209c6628052" xmlns:ns3="3125910c-7811-463b-8544-d64c59be4098" xmlns:ns4="00ad7483-47b0-434e-9f6c-b128bbe2d6bf" targetNamespace="http://schemas.microsoft.com/office/2006/metadata/properties" ma:root="true" ma:fieldsID="f4bca4514be07bb2268e1f97cea3b936" ns2:_="" ns3:_="" ns4:_="">
    <xsd:import namespace="726b2e38-8964-4157-952c-6209c6628052"/>
    <xsd:import namespace="3125910c-7811-463b-8544-d64c59be4098"/>
    <xsd:import namespace="00ad7483-47b0-434e-9f6c-b128bbe2d6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b2e38-8964-4157-952c-6209c6628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1d55beb-d5f5-420d-9f19-47c8caf68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5910c-7811-463b-8544-d64c59be409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d7483-47b0-434e-9f6c-b128bbe2d6b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4dd0137-432f-4738-b450-4478b25c2b35}" ma:internalName="TaxCatchAll" ma:showField="CatchAllData" ma:web="00ad7483-47b0-434e-9f6c-b128bbe2d6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ad7483-47b0-434e-9f6c-b128bbe2d6bf" xsi:nil="true"/>
    <lcf76f155ced4ddcb4097134ff3c332f xmlns="726b2e38-8964-4157-952c-6209c66280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356670-2F7C-4094-91D0-DCA4B8F2F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886C66-029F-4C01-901F-E2184344BE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b2e38-8964-4157-952c-6209c6628052"/>
    <ds:schemaRef ds:uri="3125910c-7811-463b-8544-d64c59be4098"/>
    <ds:schemaRef ds:uri="00ad7483-47b0-434e-9f6c-b128bbe2d6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31F8A4-43E9-4D2F-BBDC-CE6C286BBF3E}">
  <ds:schemaRefs>
    <ds:schemaRef ds:uri="http://schemas.microsoft.com/office/2006/metadata/properties"/>
    <ds:schemaRef ds:uri="http://schemas.microsoft.com/office/infopath/2007/PartnerControls"/>
    <ds:schemaRef ds:uri="00ad7483-47b0-434e-9f6c-b128bbe2d6bf"/>
    <ds:schemaRef ds:uri="726b2e38-8964-4157-952c-6209c66280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 lõigud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Jaan Tarmak</dc:creator>
  <cp:keywords/>
  <dc:description/>
  <cp:lastModifiedBy>Endla Metsaru</cp:lastModifiedBy>
  <cp:revision/>
  <dcterms:created xsi:type="dcterms:W3CDTF">2016-04-04T09:41:54Z</dcterms:created>
  <dcterms:modified xsi:type="dcterms:W3CDTF">2026-04-06T12:43:59Z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0x0101000A21AF534A51464CB42D63F121511B11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